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</sheets>
</workbook>
</file>

<file path=xl/sharedStrings.xml><?xml version="1.0" encoding="utf-8"?>
<sst xmlns="http://schemas.openxmlformats.org/spreadsheetml/2006/main" uniqueCount="36">
  <si>
    <t>LBM Stress Tester</t>
  </si>
  <si>
    <t>Change ONLY yellow cells</t>
  </si>
  <si>
    <t>Results or Forecasts</t>
  </si>
  <si>
    <t>For 2Q19, FY19, 2Q20, or FY20</t>
  </si>
  <si>
    <t>20% Down</t>
  </si>
  <si>
    <t>33% Down</t>
  </si>
  <si>
    <t>50% Down</t>
  </si>
  <si>
    <t>Total</t>
  </si>
  <si>
    <t>%</t>
  </si>
  <si>
    <t>SALES</t>
  </si>
  <si>
    <t>Net Sales</t>
  </si>
  <si>
    <t>Total Cost of Sales</t>
  </si>
  <si>
    <t>GROSS MARGIN</t>
  </si>
  <si>
    <t>EXPENSES</t>
  </si>
  <si>
    <t>Total Payroll</t>
  </si>
  <si>
    <t xml:space="preserve"> Total Delivery Expense</t>
  </si>
  <si>
    <t xml:space="preserve">  Total Selling Expense</t>
  </si>
  <si>
    <t xml:space="preserve">  Total Occupancy Expense</t>
  </si>
  <si>
    <t xml:space="preserve">   Total Administration Expense</t>
  </si>
  <si>
    <t xml:space="preserve"> </t>
  </si>
  <si>
    <t>Total Expenses</t>
  </si>
  <si>
    <t>Operating Profit</t>
  </si>
  <si>
    <t>How to Use This Stress Tester</t>
  </si>
  <si>
    <t xml:space="preserve">Note: This spreadsheet can be employed using 2019’s quarterly or full year results or 2020’s quarterly or full-year estimates. </t>
  </si>
  <si>
    <t>1. Enter results or forecasts for desired period.</t>
  </si>
  <si>
    <t>2. Enter your gross margin.</t>
  </si>
  <si>
    <t>3. Enter total payroll plus total expenses for deliveries, selling, occupancy and administration.</t>
  </si>
  <si>
    <t>4. With those numbers entered, the spreadsheet will show the impact of a 20%, 33%, and 50% drop in sales</t>
  </si>
  <si>
    <t>5. Note that these original numbers assume payroll, occupancy and admin expenses remain unchanged.</t>
  </si>
  <si>
    <t>6. Save this result or make a copy. Then you can start doing “what if?” scenarios.</t>
  </si>
  <si>
    <t>7. Change the yellow cells in column D, G and H to see how the numbers would change under different conditions.</t>
  </si>
  <si>
    <t>8. If you want to change the delivery expense number, assume you can’t cut current costs by more than 50%.</t>
  </si>
  <si>
    <t>9. This sheet assumes occupancy and admin expenses are fixed. If you can adjust them, enter changes in columns D, F &amp; H.</t>
  </si>
  <si>
    <r>
      <rPr>
        <i val="1"/>
        <sz val="11"/>
        <color indexed="8"/>
        <rFont val="Calibri"/>
      </rPr>
      <t>This spreadsheet is based on work by Jim Enter (</t>
    </r>
    <r>
      <rPr>
        <i val="1"/>
        <u val="single"/>
        <sz val="11"/>
        <color indexed="13"/>
        <rFont val="Calibri"/>
      </rPr>
      <t>jenter@aol.com</t>
    </r>
    <r>
      <rPr>
        <i val="1"/>
        <sz val="11"/>
        <color indexed="8"/>
        <rFont val="Calibri"/>
      </rPr>
      <t>).</t>
    </r>
  </si>
  <si>
    <r>
      <rPr>
        <i val="1"/>
        <sz val="11"/>
        <color indexed="8"/>
        <rFont val="Calibri"/>
      </rPr>
      <t>Provided by Webb Analytics LLC. (</t>
    </r>
    <r>
      <rPr>
        <i val="1"/>
        <u val="single"/>
        <sz val="11"/>
        <color indexed="13"/>
        <rFont val="Calibri"/>
      </rPr>
      <t>www.webb-analytics.com</t>
    </r>
    <r>
      <rPr>
        <i val="1"/>
        <sz val="11"/>
        <color indexed="8"/>
        <rFont val="Calibri"/>
      </rPr>
      <t xml:space="preserve">) Craig Webb, president, </t>
    </r>
    <r>
      <rPr>
        <i val="1"/>
        <u val="single"/>
        <sz val="11"/>
        <color indexed="13"/>
        <rFont val="Calibri"/>
      </rPr>
      <t>cwebb@webb-analytics.com</t>
    </r>
  </si>
  <si>
    <t>All rights reserved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</si>
</sst>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&quot;$&quot;#,##0"/>
    <numFmt numFmtId="60" formatCode="&quot;$&quot;0"/>
  </numFmts>
  <fonts count="8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  <font>
      <b val="1"/>
      <sz val="18"/>
      <color indexed="8"/>
      <name val="Helvetica Neue"/>
    </font>
    <font>
      <b val="1"/>
      <u val="single"/>
      <sz val="11"/>
      <color indexed="8"/>
      <name val="Calibri"/>
    </font>
    <font>
      <b val="1"/>
      <sz val="11"/>
      <color indexed="8"/>
      <name val="Calibri"/>
    </font>
    <font>
      <i val="1"/>
      <sz val="11"/>
      <color indexed="8"/>
      <name val="Calibri"/>
    </font>
    <font>
      <i val="1"/>
      <u val="single"/>
      <sz val="11"/>
      <color indexed="13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</fills>
  <borders count="1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/>
      <bottom/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/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45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0" fontId="0" fillId="2" borderId="2" applyNumberFormat="0" applyFont="1" applyFill="1" applyBorder="1" applyAlignment="1" applyProtection="0">
      <alignment vertical="bottom"/>
    </xf>
    <xf numFmtId="0" fontId="0" fillId="2" borderId="3" applyNumberFormat="0" applyFont="1" applyFill="1" applyBorder="1" applyAlignment="1" applyProtection="0">
      <alignment vertical="bottom"/>
    </xf>
    <xf numFmtId="49" fontId="4" fillId="3" borderId="4" applyNumberFormat="1" applyFont="1" applyFill="1" applyBorder="1" applyAlignment="1" applyProtection="0">
      <alignment vertical="bottom"/>
    </xf>
    <xf numFmtId="0" fontId="0" fillId="2" borderId="5" applyNumberFormat="0" applyFont="1" applyFill="1" applyBorder="1" applyAlignment="1" applyProtection="0">
      <alignment vertical="bottom"/>
    </xf>
    <xf numFmtId="0" fontId="0" fillId="2" borderId="6" applyNumberFormat="0" applyFont="1" applyFill="1" applyBorder="1" applyAlignment="1" applyProtection="0">
      <alignment vertical="bottom"/>
    </xf>
    <xf numFmtId="49" fontId="5" fillId="2" borderId="1" applyNumberFormat="1" applyFont="1" applyFill="1" applyBorder="1" applyAlignment="1" applyProtection="0">
      <alignment horizontal="center" vertical="bottom"/>
    </xf>
    <xf numFmtId="49" fontId="5" fillId="2" borderId="1" applyNumberFormat="1" applyFont="1" applyFill="1" applyBorder="1" applyAlignment="1" applyProtection="0">
      <alignment vertical="bottom"/>
    </xf>
    <xf numFmtId="49" fontId="0" fillId="2" borderId="1" applyNumberFormat="1" applyFont="1" applyFill="1" applyBorder="1" applyAlignment="1" applyProtection="0">
      <alignment horizontal="center" vertical="bottom"/>
    </xf>
    <xf numFmtId="49" fontId="0" fillId="2" borderId="1" applyNumberFormat="1" applyFont="1" applyFill="1" applyBorder="1" applyAlignment="1" applyProtection="0">
      <alignment vertical="bottom"/>
    </xf>
    <xf numFmtId="49" fontId="0" fillId="2" borderId="7" applyNumberFormat="1" applyFont="1" applyFill="1" applyBorder="1" applyAlignment="1" applyProtection="0">
      <alignment vertical="bottom"/>
    </xf>
    <xf numFmtId="59" fontId="0" fillId="3" borderId="8" applyNumberFormat="1" applyFont="1" applyFill="1" applyBorder="1" applyAlignment="1" applyProtection="0">
      <alignment vertical="bottom"/>
    </xf>
    <xf numFmtId="59" fontId="0" fillId="2" borderId="1" applyNumberFormat="1" applyFont="1" applyFill="1" applyBorder="1" applyAlignment="1" applyProtection="0">
      <alignment vertical="bottom"/>
    </xf>
    <xf numFmtId="60" fontId="0" fillId="2" borderId="6" applyNumberFormat="1" applyFont="1" applyFill="1" applyBorder="1" applyAlignment="1" applyProtection="0">
      <alignment vertical="bottom"/>
    </xf>
    <xf numFmtId="60" fontId="0" fillId="2" borderId="1" applyNumberFormat="1" applyFont="1" applyFill="1" applyBorder="1" applyAlignment="1" applyProtection="0">
      <alignment vertical="bottom"/>
    </xf>
    <xf numFmtId="10" fontId="0" fillId="2" borderId="1" applyNumberFormat="1" applyFont="1" applyFill="1" applyBorder="1" applyAlignment="1" applyProtection="0">
      <alignment vertical="bottom"/>
    </xf>
    <xf numFmtId="59" fontId="0" fillId="2" borderId="7" applyNumberFormat="1" applyFont="1" applyFill="1" applyBorder="1" applyAlignment="1" applyProtection="0">
      <alignment vertical="bottom"/>
    </xf>
    <xf numFmtId="10" fontId="0" fillId="3" borderId="8" applyNumberFormat="1" applyFont="1" applyFill="1" applyBorder="1" applyAlignment="1" applyProtection="0">
      <alignment vertical="bottom"/>
    </xf>
    <xf numFmtId="59" fontId="0" fillId="2" borderId="9" applyNumberFormat="1" applyFont="1" applyFill="1" applyBorder="1" applyAlignment="1" applyProtection="0">
      <alignment vertical="bottom"/>
    </xf>
    <xf numFmtId="59" fontId="0" fillId="2" borderId="5" applyNumberFormat="1" applyFont="1" applyFill="1" applyBorder="1" applyAlignment="1" applyProtection="0">
      <alignment vertical="bottom"/>
    </xf>
    <xf numFmtId="10" fontId="0" fillId="4" borderId="1" applyNumberFormat="1" applyFont="1" applyFill="1" applyBorder="1" applyAlignment="1" applyProtection="0">
      <alignment vertical="bottom"/>
    </xf>
    <xf numFmtId="60" fontId="0" fillId="2" borderId="2" applyNumberFormat="1" applyFont="1" applyFill="1" applyBorder="1" applyAlignment="1" applyProtection="0">
      <alignment vertical="bottom"/>
    </xf>
    <xf numFmtId="10" fontId="0" fillId="2" borderId="5" applyNumberFormat="1" applyFont="1" applyFill="1" applyBorder="1" applyAlignment="1" applyProtection="0">
      <alignment vertical="bottom"/>
    </xf>
    <xf numFmtId="10" fontId="0" fillId="3" borderId="10" applyNumberFormat="1" applyFont="1" applyFill="1" applyBorder="1" applyAlignment="1" applyProtection="0">
      <alignment vertical="bottom"/>
    </xf>
    <xf numFmtId="10" fontId="0" fillId="3" borderId="11" applyNumberFormat="1" applyFont="1" applyFill="1" applyBorder="1" applyAlignment="1" applyProtection="0">
      <alignment vertical="bottom"/>
    </xf>
    <xf numFmtId="60" fontId="0" fillId="2" borderId="3" applyNumberFormat="1" applyFont="1" applyFill="1" applyBorder="1" applyAlignment="1" applyProtection="0">
      <alignment vertical="bottom"/>
    </xf>
    <xf numFmtId="10" fontId="0" fillId="2" borderId="3" applyNumberFormat="1" applyFont="1" applyFill="1" applyBorder="1" applyAlignment="1" applyProtection="0">
      <alignment vertical="bottom"/>
    </xf>
    <xf numFmtId="9" fontId="0" fillId="2" borderId="6" applyNumberFormat="1" applyFont="1" applyFill="1" applyBorder="1" applyAlignment="1" applyProtection="0">
      <alignment vertical="bottom"/>
    </xf>
    <xf numFmtId="10" fontId="0" fillId="2" borderId="9" applyNumberFormat="1" applyFont="1" applyFill="1" applyBorder="1" applyAlignment="1" applyProtection="0">
      <alignment vertical="bottom"/>
    </xf>
    <xf numFmtId="59" fontId="0" fillId="3" borderId="4" applyNumberFormat="1" applyFont="1" applyFill="1" applyBorder="1" applyAlignment="1" applyProtection="0">
      <alignment vertical="bottom"/>
    </xf>
    <xf numFmtId="0" fontId="0" fillId="2" borderId="10" applyNumberFormat="0" applyFont="1" applyFill="1" applyBorder="1" applyAlignment="1" applyProtection="0">
      <alignment vertical="bottom"/>
    </xf>
    <xf numFmtId="9" fontId="0" fillId="2" borderId="1" applyNumberFormat="1" applyFont="1" applyFill="1" applyBorder="1" applyAlignment="1" applyProtection="0">
      <alignment vertical="bottom"/>
    </xf>
    <xf numFmtId="49" fontId="0" fillId="2" borderId="3" applyNumberFormat="1" applyFont="1" applyFill="1" applyBorder="1" applyAlignment="1" applyProtection="0">
      <alignment vertical="bottom"/>
    </xf>
    <xf numFmtId="59" fontId="5" fillId="2" borderId="1" applyNumberFormat="1" applyFont="1" applyFill="1" applyBorder="1" applyAlignment="1" applyProtection="0">
      <alignment vertical="bottom"/>
    </xf>
    <xf numFmtId="10" fontId="5" fillId="2" borderId="1" applyNumberFormat="1" applyFont="1" applyFill="1" applyBorder="1" applyAlignment="1" applyProtection="0">
      <alignment vertical="bottom"/>
    </xf>
    <xf numFmtId="0" fontId="0" fillId="2" borderId="12" applyNumberFormat="0" applyFont="1" applyFill="1" applyBorder="1" applyAlignment="1" applyProtection="0">
      <alignment vertical="bottom"/>
    </xf>
    <xf numFmtId="0" fontId="0" fillId="2" borderId="13" applyNumberFormat="0" applyFont="1" applyFill="1" applyBorder="1" applyAlignment="1" applyProtection="0">
      <alignment vertical="bottom"/>
    </xf>
    <xf numFmtId="0" fontId="0" fillId="2" borderId="4" applyNumberFormat="0" applyFont="1" applyFill="1" applyBorder="1" applyAlignment="1" applyProtection="0">
      <alignment vertical="bottom"/>
    </xf>
    <xf numFmtId="0" fontId="0" fillId="2" borderId="8" applyNumberFormat="0" applyFont="1" applyFill="1" applyBorder="1" applyAlignment="1" applyProtection="0">
      <alignment vertical="bottom"/>
    </xf>
    <xf numFmtId="0" fontId="0" fillId="2" borderId="14" applyNumberFormat="0" applyFont="1" applyFill="1" applyBorder="1" applyAlignment="1" applyProtection="0">
      <alignment vertical="bottom"/>
    </xf>
    <xf numFmtId="0" fontId="0" fillId="2" borderId="15" applyNumberFormat="0" applyFont="1" applyFill="1" applyBorder="1" applyAlignment="1" applyProtection="0">
      <alignment vertical="bottom"/>
    </xf>
    <xf numFmtId="0" fontId="0" fillId="2" borderId="16" applyNumberFormat="0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f00"/>
      <rgbColor rgb="fffefb00"/>
      <rgbColor rgb="ff0000f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jenter@aol.com" TargetMode="External"/><Relationship Id="rId2" Type="http://schemas.openxmlformats.org/officeDocument/2006/relationships/hyperlink" Target="http://www.webb-analytics.com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J44"/>
  <sheetViews>
    <sheetView workbookViewId="0" showGridLines="0" defaultGridColor="1"/>
  </sheetViews>
  <sheetFormatPr defaultColWidth="8.83333" defaultRowHeight="15" customHeight="1" outlineLevelRow="0" outlineLevelCol="0"/>
  <cols>
    <col min="1" max="1" width="27.8516" style="1" customWidth="1"/>
    <col min="2" max="2" width="16.3516" style="1" customWidth="1"/>
    <col min="3" max="3" width="8.85156" style="1" customWidth="1"/>
    <col min="4" max="4" width="14.3516" style="1" customWidth="1"/>
    <col min="5" max="5" width="8.85156" style="1" customWidth="1"/>
    <col min="6" max="6" width="15" style="1" customWidth="1"/>
    <col min="7" max="7" width="8.85156" style="1" customWidth="1"/>
    <col min="8" max="8" width="14.5703" style="1" customWidth="1"/>
    <col min="9" max="10" width="8.85156" style="1" customWidth="1"/>
    <col min="11" max="256" width="8.85156" style="1" customWidth="1"/>
  </cols>
  <sheetData>
    <row r="1" ht="25.5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4"/>
    </row>
    <row r="2" ht="15" customHeight="1">
      <c r="A2" s="4"/>
      <c r="B2" s="3"/>
      <c r="C2" s="3"/>
      <c r="D2" s="3"/>
      <c r="E2" s="3"/>
      <c r="F2" s="3"/>
      <c r="G2" s="3"/>
      <c r="H2" s="3"/>
      <c r="I2" s="3"/>
      <c r="J2" s="5"/>
    </row>
    <row r="3" ht="15" customHeight="1">
      <c r="A3" t="s" s="6">
        <v>1</v>
      </c>
      <c r="B3" s="7"/>
      <c r="C3" s="3"/>
      <c r="D3" s="3"/>
      <c r="E3" s="3"/>
      <c r="F3" s="3"/>
      <c r="G3" s="3"/>
      <c r="H3" s="3"/>
      <c r="I3" s="3"/>
      <c r="J3" s="5"/>
    </row>
    <row r="4" ht="15" customHeight="1">
      <c r="A4" s="8"/>
      <c r="B4" t="s" s="9">
        <v>2</v>
      </c>
      <c r="C4" s="3"/>
      <c r="D4" s="3"/>
      <c r="E4" s="3"/>
      <c r="F4" s="3"/>
      <c r="G4" s="3"/>
      <c r="H4" s="3"/>
      <c r="I4" s="3"/>
      <c r="J4" s="5"/>
    </row>
    <row r="5" ht="15" customHeight="1">
      <c r="A5" s="3"/>
      <c r="B5" t="s" s="9">
        <v>3</v>
      </c>
      <c r="C5" s="3"/>
      <c r="D5" t="s" s="9">
        <v>4</v>
      </c>
      <c r="E5" s="3"/>
      <c r="F5" t="s" s="10">
        <v>5</v>
      </c>
      <c r="G5" s="3"/>
      <c r="H5" t="s" s="10">
        <v>6</v>
      </c>
      <c r="I5" s="3"/>
      <c r="J5" s="5"/>
    </row>
    <row r="6" ht="15" customHeight="1">
      <c r="A6" s="3"/>
      <c r="B6" t="s" s="11">
        <v>7</v>
      </c>
      <c r="C6" t="s" s="11">
        <v>8</v>
      </c>
      <c r="D6" t="s" s="11">
        <v>7</v>
      </c>
      <c r="E6" t="s" s="11">
        <v>8</v>
      </c>
      <c r="F6" t="s" s="11">
        <v>7</v>
      </c>
      <c r="G6" t="s" s="11">
        <v>8</v>
      </c>
      <c r="H6" t="s" s="11">
        <v>7</v>
      </c>
      <c r="I6" t="s" s="11">
        <v>8</v>
      </c>
      <c r="J6" s="5"/>
    </row>
    <row r="7" ht="15" customHeight="1">
      <c r="A7" t="s" s="12">
        <v>9</v>
      </c>
      <c r="B7" s="4"/>
      <c r="C7" s="3"/>
      <c r="D7" s="3"/>
      <c r="E7" s="3"/>
      <c r="F7" s="3"/>
      <c r="G7" s="3"/>
      <c r="H7" s="3"/>
      <c r="I7" s="3"/>
      <c r="J7" s="5"/>
    </row>
    <row r="8" ht="15" customHeight="1">
      <c r="A8" t="s" s="13">
        <v>10</v>
      </c>
      <c r="B8" s="14">
        <v>30000000</v>
      </c>
      <c r="C8" s="7"/>
      <c r="D8" s="15">
        <f>B8*0.8</f>
        <v>24000000</v>
      </c>
      <c r="E8" s="3"/>
      <c r="F8" s="15">
        <f>B8-(B8*33%)</f>
        <v>20100000</v>
      </c>
      <c r="G8" s="3"/>
      <c r="H8" s="15">
        <f>B8-(B8*50%)</f>
        <v>15000000</v>
      </c>
      <c r="I8" s="3"/>
      <c r="J8" s="5"/>
    </row>
    <row r="9" ht="15" customHeight="1">
      <c r="A9" s="3"/>
      <c r="B9" s="16"/>
      <c r="C9" s="3"/>
      <c r="D9" s="17"/>
      <c r="E9" s="3"/>
      <c r="F9" s="3"/>
      <c r="G9" s="3"/>
      <c r="H9" s="3"/>
      <c r="I9" s="3"/>
      <c r="J9" s="5"/>
    </row>
    <row r="10" ht="15" customHeight="1">
      <c r="A10" t="s" s="12">
        <v>11</v>
      </c>
      <c r="B10" s="15">
        <f>B8-B12</f>
        <v>22800000</v>
      </c>
      <c r="C10" s="18">
        <f>B10/B8</f>
        <v>0.76</v>
      </c>
      <c r="D10" s="15">
        <f>D8-D12</f>
        <v>18240000</v>
      </c>
      <c r="E10" s="18">
        <f>D10/D8</f>
        <v>0.76</v>
      </c>
      <c r="F10" s="15">
        <f>F8-F12</f>
        <v>15276000</v>
      </c>
      <c r="G10" s="18">
        <f>F10/F8</f>
        <v>0.76</v>
      </c>
      <c r="H10" s="15">
        <f>H8-H12</f>
        <v>11400000</v>
      </c>
      <c r="I10" s="18">
        <f>H10/H8</f>
        <v>0.76</v>
      </c>
      <c r="J10" s="5"/>
    </row>
    <row r="11" ht="15" customHeight="1">
      <c r="A11" s="3"/>
      <c r="B11" s="17"/>
      <c r="C11" s="4"/>
      <c r="D11" s="17"/>
      <c r="E11" s="4"/>
      <c r="F11" s="3"/>
      <c r="G11" s="3"/>
      <c r="H11" s="3"/>
      <c r="I11" s="3"/>
      <c r="J11" s="5"/>
    </row>
    <row r="12" ht="15" customHeight="1">
      <c r="A12" t="s" s="12">
        <v>12</v>
      </c>
      <c r="B12" s="19">
        <f>B8*C12</f>
        <v>7200000</v>
      </c>
      <c r="C12" s="20">
        <v>0.24</v>
      </c>
      <c r="D12" s="21">
        <f>D8*E12</f>
        <v>5760000</v>
      </c>
      <c r="E12" s="20">
        <v>0.24</v>
      </c>
      <c r="F12" s="22">
        <f>F8*G12</f>
        <v>4824000</v>
      </c>
      <c r="G12" s="23">
        <v>0.24</v>
      </c>
      <c r="H12" s="15">
        <f>H8*I12</f>
        <v>3600000</v>
      </c>
      <c r="I12" s="23">
        <v>0.24</v>
      </c>
      <c r="J12" s="5"/>
    </row>
    <row r="13" ht="15" customHeight="1">
      <c r="A13" s="3"/>
      <c r="B13" s="17"/>
      <c r="C13" s="8"/>
      <c r="D13" s="17"/>
      <c r="E13" s="8"/>
      <c r="F13" s="3"/>
      <c r="G13" s="3"/>
      <c r="H13" s="3"/>
      <c r="I13" s="3"/>
      <c r="J13" s="5"/>
    </row>
    <row r="14" ht="15" customHeight="1">
      <c r="A14" t="s" s="12">
        <v>13</v>
      </c>
      <c r="B14" s="24"/>
      <c r="C14" s="3"/>
      <c r="D14" s="17"/>
      <c r="E14" s="4"/>
      <c r="F14" s="3"/>
      <c r="G14" s="3"/>
      <c r="H14" s="3"/>
      <c r="I14" s="3"/>
      <c r="J14" s="5"/>
    </row>
    <row r="15" ht="15" customHeight="1">
      <c r="A15" t="s" s="13">
        <v>14</v>
      </c>
      <c r="B15" s="14">
        <v>3500000</v>
      </c>
      <c r="C15" s="25">
        <f>B15/B8</f>
        <v>0.116666666666667</v>
      </c>
      <c r="D15" s="19">
        <f>D8*E15</f>
        <v>3480000</v>
      </c>
      <c r="E15" s="26">
        <v>0.145</v>
      </c>
      <c r="F15" s="19">
        <f>F8*G15</f>
        <v>3517500</v>
      </c>
      <c r="G15" s="27">
        <v>0.175</v>
      </c>
      <c r="H15" s="19">
        <f>H8*I15</f>
        <v>2625000</v>
      </c>
      <c r="I15" s="27">
        <v>0.175</v>
      </c>
      <c r="J15" s="5"/>
    </row>
    <row r="16" ht="15" customHeight="1">
      <c r="A16" s="3"/>
      <c r="B16" s="28"/>
      <c r="C16" s="18"/>
      <c r="D16" s="17"/>
      <c r="E16" s="29"/>
      <c r="F16" s="17"/>
      <c r="G16" s="29"/>
      <c r="H16" s="17"/>
      <c r="I16" s="29"/>
      <c r="J16" s="5"/>
    </row>
    <row r="17" ht="15" customHeight="1">
      <c r="A17" t="s" s="13">
        <v>15</v>
      </c>
      <c r="B17" s="14">
        <v>750000</v>
      </c>
      <c r="C17" s="25">
        <f>B17/B8</f>
        <v>0.025</v>
      </c>
      <c r="D17" s="19">
        <f>D8*E17</f>
        <v>600000</v>
      </c>
      <c r="E17" s="26">
        <v>0.025</v>
      </c>
      <c r="F17" s="19">
        <f>F8*G17</f>
        <v>502500</v>
      </c>
      <c r="G17" s="26">
        <v>0.025</v>
      </c>
      <c r="H17" s="19">
        <f>H8*I17</f>
        <v>375000</v>
      </c>
      <c r="I17" s="26">
        <v>0.025</v>
      </c>
      <c r="J17" s="5"/>
    </row>
    <row r="18" ht="15" customHeight="1">
      <c r="A18" s="3"/>
      <c r="B18" s="28"/>
      <c r="C18" s="18"/>
      <c r="D18" s="17"/>
      <c r="E18" s="29"/>
      <c r="F18" s="17"/>
      <c r="G18" s="29"/>
      <c r="H18" s="17"/>
      <c r="I18" s="29"/>
      <c r="J18" s="5"/>
    </row>
    <row r="19" ht="15" customHeight="1">
      <c r="A19" t="s" s="13">
        <v>16</v>
      </c>
      <c r="B19" s="14">
        <v>300000</v>
      </c>
      <c r="C19" s="25">
        <f>B19/B8</f>
        <v>0.01</v>
      </c>
      <c r="D19" s="19">
        <f>D8*E19</f>
        <v>240000</v>
      </c>
      <c r="E19" s="26">
        <v>0.01</v>
      </c>
      <c r="F19" s="19">
        <f>F8*G19</f>
        <v>201000</v>
      </c>
      <c r="G19" s="26">
        <v>0.01</v>
      </c>
      <c r="H19" s="19">
        <f>H8*I19</f>
        <v>150000</v>
      </c>
      <c r="I19" s="26">
        <v>0.01</v>
      </c>
      <c r="J19" s="5"/>
    </row>
    <row r="20" ht="15" customHeight="1">
      <c r="A20" s="3"/>
      <c r="B20" s="28"/>
      <c r="C20" s="18"/>
      <c r="D20" s="24"/>
      <c r="E20" s="30"/>
      <c r="F20" s="24"/>
      <c r="G20" s="30"/>
      <c r="H20" s="24"/>
      <c r="I20" s="30"/>
      <c r="J20" s="5"/>
    </row>
    <row r="21" ht="15" customHeight="1">
      <c r="A21" t="s" s="13">
        <v>17</v>
      </c>
      <c r="B21" s="14">
        <v>500000</v>
      </c>
      <c r="C21" s="31">
        <f>B21/B8</f>
        <v>0.0166666666666667</v>
      </c>
      <c r="D21" s="14">
        <v>500000</v>
      </c>
      <c r="E21" s="25">
        <f>D21/D8</f>
        <v>0.0208333333333333</v>
      </c>
      <c r="F21" s="32">
        <v>500000</v>
      </c>
      <c r="G21" s="25">
        <f>F21/F8</f>
        <v>0.0248756218905473</v>
      </c>
      <c r="H21" s="32">
        <v>500000</v>
      </c>
      <c r="I21" s="31">
        <f>H21/H8</f>
        <v>0.0333333333333333</v>
      </c>
      <c r="J21" s="33"/>
    </row>
    <row r="22" ht="15" customHeight="1">
      <c r="A22" s="3"/>
      <c r="B22" s="28"/>
      <c r="C22" s="18"/>
      <c r="D22" s="28"/>
      <c r="E22" s="18"/>
      <c r="F22" s="28"/>
      <c r="G22" s="18"/>
      <c r="H22" s="28"/>
      <c r="I22" s="18"/>
      <c r="J22" s="5"/>
    </row>
    <row r="23" ht="15" customHeight="1">
      <c r="A23" t="s" s="13">
        <v>18</v>
      </c>
      <c r="B23" s="14">
        <v>1250000</v>
      </c>
      <c r="C23" s="31">
        <f>B23/B8</f>
        <v>0.0416666666666667</v>
      </c>
      <c r="D23" s="14">
        <v>1250000</v>
      </c>
      <c r="E23" s="25">
        <f>D23/D8</f>
        <v>0.0520833333333333</v>
      </c>
      <c r="F23" s="32">
        <v>1250000</v>
      </c>
      <c r="G23" s="25">
        <f>F23/F8</f>
        <v>0.0621890547263682</v>
      </c>
      <c r="H23" s="32">
        <v>1250000</v>
      </c>
      <c r="I23" s="25">
        <f>H23/H8</f>
        <v>0.0833333333333333</v>
      </c>
      <c r="J23" s="5"/>
    </row>
    <row r="24" ht="15" customHeight="1">
      <c r="A24" s="3"/>
      <c r="B24" s="16"/>
      <c r="C24" s="18"/>
      <c r="D24" s="16"/>
      <c r="E24" s="34"/>
      <c r="F24" s="16"/>
      <c r="G24" s="34"/>
      <c r="H24" s="16"/>
      <c r="I24" s="34"/>
      <c r="J24" t="s" s="35">
        <v>19</v>
      </c>
    </row>
    <row r="25" ht="15" customHeight="1">
      <c r="A25" t="s" s="12">
        <v>20</v>
      </c>
      <c r="B25" s="15">
        <f>SUM(B15:B24)</f>
        <v>6300000</v>
      </c>
      <c r="C25" s="18">
        <f>B25/B8</f>
        <v>0.21</v>
      </c>
      <c r="D25" s="15">
        <f>SUM(D15:D24)</f>
        <v>6070000</v>
      </c>
      <c r="E25" s="18">
        <f>D25/D8</f>
        <v>0.252916666666667</v>
      </c>
      <c r="F25" s="15">
        <f>SUM(F15:F24)</f>
        <v>5971000</v>
      </c>
      <c r="G25" s="18">
        <f>F25/F8</f>
        <v>0.297064676616915</v>
      </c>
      <c r="H25" s="15">
        <f>SUM(H15:H24)</f>
        <v>4900000</v>
      </c>
      <c r="I25" s="18">
        <f>H25/H8</f>
        <v>0.326666666666667</v>
      </c>
      <c r="J25" s="5"/>
    </row>
    <row r="26" ht="15" customHeight="1">
      <c r="A26" s="3"/>
      <c r="B26" s="17"/>
      <c r="C26" s="3"/>
      <c r="D26" s="17"/>
      <c r="E26" s="18"/>
      <c r="F26" s="3"/>
      <c r="G26" s="3"/>
      <c r="H26" s="3"/>
      <c r="I26" s="3"/>
      <c r="J26" s="5"/>
    </row>
    <row r="27" ht="15" customHeight="1">
      <c r="A27" t="s" s="10">
        <v>21</v>
      </c>
      <c r="B27" s="36">
        <f>B12-B25</f>
        <v>900000</v>
      </c>
      <c r="C27" s="37">
        <f>B27/B8</f>
        <v>0.03</v>
      </c>
      <c r="D27" s="36">
        <f>D12-D25</f>
        <v>-310000</v>
      </c>
      <c r="E27" s="37">
        <f>D27/D8</f>
        <v>-0.0129166666666667</v>
      </c>
      <c r="F27" s="36">
        <f>F12-F25</f>
        <v>-1147000</v>
      </c>
      <c r="G27" s="37">
        <f>F27/F8</f>
        <v>-0.0570646766169154</v>
      </c>
      <c r="H27" s="36">
        <f>H12-H25</f>
        <v>-1300000</v>
      </c>
      <c r="I27" s="37">
        <f>H27/H8</f>
        <v>-0.0866666666666667</v>
      </c>
      <c r="J27" s="5"/>
    </row>
    <row r="28" ht="15" customHeight="1">
      <c r="A28" s="3"/>
      <c r="B28" s="3"/>
      <c r="C28" s="3"/>
      <c r="D28" s="3"/>
      <c r="E28" s="34"/>
      <c r="F28" s="3"/>
      <c r="G28" s="3"/>
      <c r="H28" s="38"/>
      <c r="I28" s="39"/>
      <c r="J28" s="33"/>
    </row>
    <row r="29" ht="15" customHeight="1">
      <c r="A29" s="3"/>
      <c r="B29" s="3"/>
      <c r="C29" s="3"/>
      <c r="D29" s="3"/>
      <c r="E29" s="3"/>
      <c r="F29" s="3"/>
      <c r="G29" s="3"/>
      <c r="H29" s="40"/>
      <c r="I29" s="41"/>
      <c r="J29" s="33"/>
    </row>
    <row r="30" ht="15" customHeight="1">
      <c r="A30" t="s" s="10">
        <v>22</v>
      </c>
      <c r="B30" s="3"/>
      <c r="C30" s="3"/>
      <c r="D30" s="3"/>
      <c r="E30" s="3"/>
      <c r="F30" s="3"/>
      <c r="G30" s="3"/>
      <c r="H30" s="40"/>
      <c r="I30" s="41"/>
      <c r="J30" s="33"/>
    </row>
    <row r="31" ht="15" customHeight="1">
      <c r="A31" t="s" s="12">
        <v>23</v>
      </c>
      <c r="B31" s="3"/>
      <c r="C31" s="3"/>
      <c r="D31" s="3"/>
      <c r="E31" s="3"/>
      <c r="F31" s="3"/>
      <c r="G31" s="3"/>
      <c r="H31" s="40"/>
      <c r="I31" s="41"/>
      <c r="J31" s="33"/>
    </row>
    <row r="32" ht="15" customHeight="1">
      <c r="A32" t="s" s="12">
        <v>24</v>
      </c>
      <c r="B32" s="3"/>
      <c r="C32" s="3"/>
      <c r="D32" s="3"/>
      <c r="E32" s="3"/>
      <c r="F32" s="3"/>
      <c r="G32" s="3"/>
      <c r="H32" s="40"/>
      <c r="I32" s="41"/>
      <c r="J32" s="33"/>
    </row>
    <row r="33" ht="15" customHeight="1">
      <c r="A33" t="s" s="12">
        <v>25</v>
      </c>
      <c r="B33" s="3"/>
      <c r="C33" s="3"/>
      <c r="D33" s="3"/>
      <c r="E33" s="3"/>
      <c r="F33" s="3"/>
      <c r="G33" s="3"/>
      <c r="H33" s="40"/>
      <c r="I33" s="41"/>
      <c r="J33" s="33"/>
    </row>
    <row r="34" ht="15" customHeight="1">
      <c r="A34" t="s" s="12">
        <v>26</v>
      </c>
      <c r="B34" s="3"/>
      <c r="C34" s="3"/>
      <c r="D34" s="3"/>
      <c r="E34" s="3"/>
      <c r="F34" s="3"/>
      <c r="G34" s="3"/>
      <c r="H34" s="40"/>
      <c r="I34" s="41"/>
      <c r="J34" s="33"/>
    </row>
    <row r="35" ht="15" customHeight="1">
      <c r="A35" t="s" s="12">
        <v>27</v>
      </c>
      <c r="B35" s="3"/>
      <c r="C35" s="3"/>
      <c r="D35" s="3"/>
      <c r="E35" s="3"/>
      <c r="F35" s="3"/>
      <c r="G35" s="3"/>
      <c r="H35" s="40"/>
      <c r="I35" s="41"/>
      <c r="J35" s="33"/>
    </row>
    <row r="36" ht="15" customHeight="1">
      <c r="A36" t="s" s="12">
        <v>28</v>
      </c>
      <c r="B36" s="3"/>
      <c r="C36" s="3"/>
      <c r="D36" s="3"/>
      <c r="E36" s="3"/>
      <c r="F36" s="3"/>
      <c r="G36" s="3"/>
      <c r="H36" s="40"/>
      <c r="I36" s="41"/>
      <c r="J36" s="33"/>
    </row>
    <row r="37" ht="15" customHeight="1">
      <c r="A37" t="s" s="12">
        <v>29</v>
      </c>
      <c r="B37" s="3"/>
      <c r="C37" s="3"/>
      <c r="D37" s="3"/>
      <c r="E37" s="3"/>
      <c r="F37" s="3"/>
      <c r="G37" s="3"/>
      <c r="H37" s="40"/>
      <c r="I37" s="41"/>
      <c r="J37" s="33"/>
    </row>
    <row r="38" ht="15" customHeight="1">
      <c r="A38" t="s" s="12">
        <v>30</v>
      </c>
      <c r="B38" s="3"/>
      <c r="C38" s="3"/>
      <c r="D38" s="3"/>
      <c r="E38" s="3"/>
      <c r="F38" s="3"/>
      <c r="G38" s="3"/>
      <c r="H38" s="40"/>
      <c r="I38" s="41"/>
      <c r="J38" s="33"/>
    </row>
    <row r="39" ht="15" customHeight="1">
      <c r="A39" t="s" s="12">
        <v>31</v>
      </c>
      <c r="B39" s="3"/>
      <c r="C39" s="3"/>
      <c r="D39" s="3"/>
      <c r="E39" s="3"/>
      <c r="F39" s="3"/>
      <c r="G39" s="3"/>
      <c r="H39" s="40"/>
      <c r="I39" s="41"/>
      <c r="J39" s="33"/>
    </row>
    <row r="40" ht="15" customHeight="1">
      <c r="A40" t="s" s="12">
        <v>32</v>
      </c>
      <c r="B40" s="3"/>
      <c r="C40" s="3"/>
      <c r="D40" s="3"/>
      <c r="E40" s="3"/>
      <c r="F40" s="3"/>
      <c r="G40" s="3"/>
      <c r="H40" s="40"/>
      <c r="I40" s="41"/>
      <c r="J40" s="33"/>
    </row>
    <row r="41" ht="15" customHeight="1">
      <c r="A41" s="3"/>
      <c r="B41" s="3"/>
      <c r="C41" s="3"/>
      <c r="D41" s="12"/>
      <c r="E41" s="3"/>
      <c r="F41" s="3"/>
      <c r="G41" s="3"/>
      <c r="H41" s="40"/>
      <c r="I41" s="41"/>
      <c r="J41" s="33"/>
    </row>
    <row r="42" ht="15" customHeight="1">
      <c r="A42" t="s" s="12">
        <v>33</v>
      </c>
      <c r="B42" s="3"/>
      <c r="C42" s="3"/>
      <c r="D42" s="3"/>
      <c r="E42" s="3"/>
      <c r="F42" s="3"/>
      <c r="G42" s="3"/>
      <c r="H42" s="40"/>
      <c r="I42" s="41"/>
      <c r="J42" s="33"/>
    </row>
    <row r="43" ht="15" customHeight="1">
      <c r="A43" t="s" s="12">
        <v>34</v>
      </c>
      <c r="B43" s="3"/>
      <c r="C43" s="3"/>
      <c r="D43" s="3"/>
      <c r="E43" s="3"/>
      <c r="F43" s="3"/>
      <c r="G43" s="3"/>
      <c r="H43" s="40"/>
      <c r="I43" s="41"/>
      <c r="J43" s="33"/>
    </row>
    <row r="44" ht="15" customHeight="1">
      <c r="A44" t="s" s="12">
        <v>35</v>
      </c>
      <c r="B44" s="3"/>
      <c r="C44" s="3"/>
      <c r="D44" s="3"/>
      <c r="E44" s="3"/>
      <c r="F44" s="3"/>
      <c r="G44" s="3"/>
      <c r="H44" s="42"/>
      <c r="I44" s="43"/>
      <c r="J44" s="44"/>
    </row>
  </sheetData>
  <mergeCells count="13">
    <mergeCell ref="A42:G42"/>
    <mergeCell ref="A36:G36"/>
    <mergeCell ref="A37:G37"/>
    <mergeCell ref="A39:G39"/>
    <mergeCell ref="A40:G40"/>
    <mergeCell ref="A38:G38"/>
    <mergeCell ref="A32:G32"/>
    <mergeCell ref="A33:G33"/>
    <mergeCell ref="A34:G34"/>
    <mergeCell ref="A35:G35"/>
    <mergeCell ref="A43:G43"/>
    <mergeCell ref="A44:G44"/>
    <mergeCell ref="A31:I31"/>
  </mergeCells>
  <hyperlinks>
    <hyperlink ref="A42" r:id="rId1" location="" tooltip="" display="This spreadsheet is based on work by Jim Enter (jenter@aol.com)."/>
    <hyperlink ref="A43" r:id="rId2" location="" tooltip="" display="www.webb-analytics.com"/>
  </hyperlinks>
  <pageMargins left="0.7" right="0.7" top="0.75" bottom="0.75" header="0.3" footer="0.3"/>
  <pageSetup firstPageNumber="1" fitToHeight="1" fitToWidth="1" scale="100" useFirstPageNumber="0" orientation="landscape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